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autoCompressPictures="0"/>
  <bookViews>
    <workbookView xWindow="840" yWindow="0" windowWidth="24400" windowHeight="14860"/>
  </bookViews>
  <sheets>
    <sheet name="Cover" sheetId="9" r:id="rId1"/>
    <sheet name="Sustainability Items" sheetId="1" r:id="rId2"/>
    <sheet name="kWh Calcs" sheetId="8" state="hidden" r:id="rId3"/>
  </sheets>
  <definedNames>
    <definedName name="_xlnm.Print_Area" localSheetId="1">'Sustainability Items'!$A$1:$D$37</definedName>
    <definedName name="_xlnm.Print_Titles" localSheetId="1">'Sustainability Items'!$1:$2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9" i="8" l="1"/>
  <c r="L29" i="8"/>
  <c r="N29" i="8"/>
  <c r="M29" i="8"/>
  <c r="J29" i="8"/>
  <c r="I29" i="8"/>
  <c r="H29" i="8"/>
</calcChain>
</file>

<file path=xl/sharedStrings.xml><?xml version="1.0" encoding="utf-8"?>
<sst xmlns="http://schemas.openxmlformats.org/spreadsheetml/2006/main" count="161" uniqueCount="150">
  <si>
    <t>Waste and Water</t>
  </si>
  <si>
    <t>Energy</t>
  </si>
  <si>
    <t>Comments</t>
  </si>
  <si>
    <t>Gray water system</t>
  </si>
  <si>
    <t>Education</t>
  </si>
  <si>
    <t>Signs</t>
  </si>
  <si>
    <t>Hand dryers</t>
  </si>
  <si>
    <t>Insulation</t>
  </si>
  <si>
    <t>Motion sensor lighting</t>
  </si>
  <si>
    <t>LED Lights</t>
  </si>
  <si>
    <t>Solar Tubes</t>
  </si>
  <si>
    <t>Faucet sensors</t>
  </si>
  <si>
    <t>Green roof</t>
  </si>
  <si>
    <t>Ceiling fan</t>
  </si>
  <si>
    <t>South facing windows</t>
  </si>
  <si>
    <t>Recycling cans</t>
  </si>
  <si>
    <t>Sample Product / More Info</t>
  </si>
  <si>
    <t>Low flow faucet</t>
  </si>
  <si>
    <t xml:space="preserve"> - Water sense faucet or low flow aerator</t>
  </si>
  <si>
    <t xml:space="preserve"> - Capture gray water from faucet to be used for flushing toilet or irrigation around building</t>
  </si>
  <si>
    <t xml:space="preserve"> - Attached garbage / recycling cans</t>
  </si>
  <si>
    <t>Tennis ball recycling</t>
  </si>
  <si>
    <t>Solar panels</t>
  </si>
  <si>
    <t xml:space="preserve"> - Energy efficient hand dryers instead of paper towel dispensers</t>
  </si>
  <si>
    <t xml:space="preserve"> - Feed electric use in building or net metering</t>
  </si>
  <si>
    <t xml:space="preserve"> - All light switches should be motion sensor or set on a timer to turn off automatically
 - Note: Ensure lights wont turn off on someone in bathroom</t>
  </si>
  <si>
    <t xml:space="preserve"> - All light fixtures should be LEDs</t>
  </si>
  <si>
    <t>Energy Efficient HVAC</t>
  </si>
  <si>
    <t xml:space="preserve"> - If building has heating and/or cooling, utilize high efficiency systems</t>
  </si>
  <si>
    <t xml:space="preserve"> - Reduce air conditioning need in summer</t>
  </si>
  <si>
    <t xml:space="preserve"> - Provide heat from sun in sinter</t>
  </si>
  <si>
    <t xml:space="preserve"> - Powered by solar panels</t>
  </si>
  <si>
    <t>Green raw materials</t>
  </si>
  <si>
    <t xml:space="preserve"> - Ideally a recycled material (e.g. denim insulation)</t>
  </si>
  <si>
    <t xml:space="preserve"> - Provide natural lighting during day
 - These are modern day skylights</t>
  </si>
  <si>
    <t xml:space="preserve"> - Signage to identify and explain all sustainable aspects of the building</t>
  </si>
  <si>
    <t xml:space="preserve"> - E.g. a small section of wall that is clear to show use of denim insulation</t>
  </si>
  <si>
    <t>http://www.solatube.com/residential/daylighting</t>
  </si>
  <si>
    <t xml:space="preserve"> - If urinals are being installed</t>
  </si>
  <si>
    <t>Sustainability Ideas</t>
  </si>
  <si>
    <t>Visible Meter and annual energy usage report</t>
  </si>
  <si>
    <t xml:space="preserve"> - Visible meter for building so visitors can see real-time solar generation
  - Monitor and post monthly energy usage (if building is metered separately)</t>
  </si>
  <si>
    <t>Exterior outlets for phones</t>
  </si>
  <si>
    <t>Clear wall section</t>
  </si>
  <si>
    <t xml:space="preserve"> - Sensors instead of traditional handle on faucet to ensure water not left running
 - Ideally solar powered faucet sensors (if enough outdoor light)</t>
  </si>
  <si>
    <t>Dual Fill Water Fountain</t>
  </si>
  <si>
    <t xml:space="preserve"> - Area for drinking straight from fountain and filling up bottles
 - Counter with number of plastic bottles saved</t>
  </si>
  <si>
    <t>Privacy windows / walls</t>
  </si>
  <si>
    <t xml:space="preserve"> - Provide natural lighting while maintaining privacy
 - Ideally an entire wall to bring in a lot of light</t>
  </si>
  <si>
    <t>Interactive Displays</t>
  </si>
  <si>
    <t xml:space="preserve"> - Ideas / questions about sustainability that visitors can answer (see bronx zoo example of sliding answers)</t>
  </si>
  <si>
    <t xml:space="preserve"> - If walkways or landings are needed, use pervious material (e.g. open stones from bronx zoo)</t>
  </si>
  <si>
    <t>Pervious walkway / landing</t>
  </si>
  <si>
    <t>Watts</t>
  </si>
  <si>
    <t>Key Considerations</t>
  </si>
  <si>
    <t xml:space="preserve"> - Upfront cost vs. operating cost
 - Noise vs. dry time
 - Air only vs. Heat and air (uses more power)
 - Durability
 - Cleaning and maintenance schedule</t>
  </si>
  <si>
    <t>Usage</t>
  </si>
  <si>
    <t xml:space="preserve"> - Upfront cost
 - Water savings (gpm and run-time / sensor)</t>
  </si>
  <si>
    <t xml:space="preserve"> - Dyson Airblade
 - XLERATOR
 - Blu Storm</t>
  </si>
  <si>
    <t xml:space="preserve"> - Sloan Solis (solar)</t>
  </si>
  <si>
    <t xml:space="preserve"> - Low flow / aerator</t>
  </si>
  <si>
    <t xml:space="preserve"> - Most models available low flow</t>
  </si>
  <si>
    <t xml:space="preserve"> - Upfront cost
 - Energy use / operating cost (if chilled)
 - Bottle filing ease
 - Water filtering
 - Meter to count plastic bottles saved</t>
  </si>
  <si>
    <t xml:space="preserve"> - Elkay EZH20</t>
  </si>
  <si>
    <t xml:space="preserve"> - Upfront cost
 - Sensor vs. handle (ease, sanitary, false sensing)
 - Water savings
 - Maintenance and reliability</t>
  </si>
  <si>
    <t xml:space="preserve"> - Durability
 - Water perviousness
 - Aethetics</t>
  </si>
  <si>
    <t xml:space="preserve"> - Secondary option if privacy glass not feasible
 - Integrate lighting into unit (LEDs) w/ motion sensor
 - Use may be limited if solar panels are installed</t>
  </si>
  <si>
    <t xml:space="preserve"> - Direction of roof
 - Upfront cost vs. operating savings (net metered?)</t>
  </si>
  <si>
    <t>Water Fountain</t>
  </si>
  <si>
    <t>Recycled Tiles</t>
  </si>
  <si>
    <t xml:space="preserve"> - Pre or post consumer recycled content tiles</t>
  </si>
  <si>
    <t>Lighting</t>
  </si>
  <si>
    <t>Ceiling Fan</t>
  </si>
  <si>
    <t>Computer</t>
  </si>
  <si>
    <t>Hand Dryer</t>
  </si>
  <si>
    <t>Hours per Day</t>
  </si>
  <si>
    <t>Idle Drain</t>
  </si>
  <si>
    <t>Total</t>
  </si>
  <si>
    <t>Avg Watts</t>
  </si>
  <si>
    <t>Hrs / Day</t>
  </si>
  <si>
    <t>Hrs / Month</t>
  </si>
  <si>
    <t>Hrs / Yr</t>
  </si>
  <si>
    <t>kwH / Month</t>
  </si>
  <si>
    <t>kwH / Yr</t>
  </si>
  <si>
    <t>Avg Idle Watts</t>
  </si>
  <si>
    <t>Plugged?</t>
  </si>
  <si>
    <t>kWH / Yr</t>
  </si>
  <si>
    <t>$ / Yr</t>
  </si>
  <si>
    <t>Restrooms</t>
  </si>
  <si>
    <t>Office</t>
  </si>
  <si>
    <t>Storage</t>
  </si>
  <si>
    <t>Outside</t>
  </si>
  <si>
    <t>Add'l Electronics?</t>
  </si>
  <si>
    <t>Faucet sensor</t>
  </si>
  <si>
    <t>Ceiling Fan??</t>
  </si>
  <si>
    <t>Water Fountain Chiller</t>
  </si>
  <si>
    <t>Overall Assumptions</t>
  </si>
  <si>
    <t>Number of months station open</t>
  </si>
  <si>
    <t>Number of hours per day</t>
  </si>
  <si>
    <t>Women's Room</t>
  </si>
  <si>
    <t>Men's Room</t>
  </si>
  <si>
    <t>Exterior</t>
  </si>
  <si>
    <t>Bulb Info &amp; Use</t>
  </si>
  <si>
    <t>Cost Estimates</t>
  </si>
  <si>
    <t># of Bulbs</t>
  </si>
  <si>
    <t>Bulb</t>
  </si>
  <si>
    <t>Type</t>
  </si>
  <si>
    <t>Hours / Day</t>
  </si>
  <si>
    <t>Hour / Yr</t>
  </si>
  <si>
    <t>kWh / Month</t>
  </si>
  <si>
    <t>kWh / Yr</t>
  </si>
  <si>
    <t>Cost / Hour</t>
  </si>
  <si>
    <t>Est. Cost / Day</t>
  </si>
  <si>
    <t>Est Monthly Cost</t>
  </si>
  <si>
    <t>Est Annual Cost</t>
  </si>
  <si>
    <t>R20</t>
  </si>
  <si>
    <t>LED</t>
  </si>
  <si>
    <t># Installed</t>
  </si>
  <si>
    <t>Hand Dryer Hours per Day</t>
  </si>
  <si>
    <t>Number of Visitors per Hr</t>
  </si>
  <si>
    <t>Time per Usage</t>
  </si>
  <si>
    <t>Rain garden</t>
  </si>
  <si>
    <t xml:space="preserve"> - Tie into gutter system
 - See example from Bronx zoo pictures - pipes run from rain barrel and faucets to underground pipes in soil</t>
  </si>
  <si>
    <t>Recycled rubber roof</t>
  </si>
  <si>
    <t xml:space="preserve"> - On sections without solar panels</t>
  </si>
  <si>
    <t xml:space="preserve"> - Recycled material
 - Can be made to look like other materials</t>
  </si>
  <si>
    <t>Bike Rack</t>
  </si>
  <si>
    <t xml:space="preserve"> - Made from recycled metal if possible (ideally metal from other Scarsdale demos like parking meter poles)</t>
  </si>
  <si>
    <t>Waterless urinal</t>
  </si>
  <si>
    <t>Sustainable Building</t>
  </si>
  <si>
    <t xml:space="preserve"> - E.g. reBounces.com program</t>
  </si>
  <si>
    <t>Scarsdale Forum Sustainability Committee Contacts:</t>
  </si>
  <si>
    <t>Ron Schulhof (rkschulhof@gmail.com)</t>
  </si>
  <si>
    <t>Michelle Sterling (dfenigstein@yahoo.com)</t>
  </si>
  <si>
    <t xml:space="preserve"> - Volume of water captured
 - Use for gray water
 - Ability to pipe from source to use</t>
  </si>
  <si>
    <t>Low Flow or Dual Flush Toilet</t>
  </si>
  <si>
    <t>Composting Toilet</t>
  </si>
  <si>
    <t xml:space="preserve"> - Dual Flush: ensure handle defaults to full flush so low flow isn't accidentially used (e.g. down for full, UP for low)</t>
  </si>
  <si>
    <t xml:space="preserve"> - Complete system composting toilets available
 - Likely requires basement space to house composting unit
 - Will have to be emptied periodically (depending on use) - option to use installer for service as well</t>
  </si>
  <si>
    <t xml:space="preserve"> - Space to house composting unit
 - Service contract</t>
  </si>
  <si>
    <t xml:space="preserve"> - Clivus Multrum (installed at Bronx Zoo)</t>
  </si>
  <si>
    <t xml:space="preserve"> - Sloan Uppercut</t>
  </si>
  <si>
    <t xml:space="preserve"> - Attached units
 - Colored, lid shapes and signs (fornt and top)</t>
  </si>
  <si>
    <t xml:space="preserve"> - Timer length once light is triggered
 - Compatible with LED fixtures</t>
  </si>
  <si>
    <t xml:space="preserve"> - Light color, lumens, compatable with motion sensors</t>
  </si>
  <si>
    <t xml:space="preserve"> - No formaldihyde in plywood, etc.
 - Low VOC (paints, flues, materials, etc.)
- Sustainably Sourced (e.g. FSC wood)</t>
  </si>
  <si>
    <t>The sustainability items in this spreadsheet were compiled during the development of Scarsdale's ECO-Comfort Station at the Scarsdale Middle School.  As of June 2015, development of the ECO-Comfort Station is underway.  These ideas were presented by the Scarsdale Forum Sustainability Committee at the Greening Our Parks Conservation Cafe event on May 29, 2015.</t>
  </si>
  <si>
    <t>Is your community or park considering a new comfort station/restroom?</t>
  </si>
  <si>
    <t>Are you looking for ways to green an existing comfort station/restroom?</t>
  </si>
  <si>
    <t>This spreadsheet provides a menu of ideas to green a comfort station/restroom related to water, waste, energy and green building practices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</si>
</sst>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8"/>
      <color theme="1"/>
      <name val="Calibri"/>
      <scheme val="minor"/>
    </font>
    <font>
      <sz val="18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1" xfId="1" applyBorder="1" applyAlignment="1">
      <alignment vertical="center"/>
    </xf>
    <xf numFmtId="0" fontId="1" fillId="2" borderId="6" xfId="0" applyFont="1" applyFill="1" applyBorder="1" applyAlignment="1">
      <alignment horizontal="center"/>
    </xf>
    <xf numFmtId="0" fontId="1" fillId="3" borderId="0" xfId="0" applyFont="1" applyFill="1"/>
    <xf numFmtId="0" fontId="1" fillId="2" borderId="4" xfId="0" applyFont="1" applyFill="1" applyBorder="1" applyAlignment="1">
      <alignment horizontal="centerContinuous"/>
    </xf>
    <xf numFmtId="0" fontId="1" fillId="2" borderId="5" xfId="0" applyFont="1" applyFill="1" applyBorder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3" borderId="0" xfId="0" applyFont="1" applyFill="1"/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7" fillId="4" borderId="4" xfId="0" applyFont="1" applyFill="1" applyBorder="1" applyAlignment="1">
      <alignment horizontal="centerContinuous"/>
    </xf>
    <xf numFmtId="0" fontId="8" fillId="4" borderId="4" xfId="0" applyFont="1" applyFill="1" applyBorder="1" applyAlignment="1">
      <alignment horizontal="centerContinuous"/>
    </xf>
    <xf numFmtId="0" fontId="8" fillId="4" borderId="5" xfId="0" applyFont="1" applyFill="1" applyBorder="1" applyAlignment="1">
      <alignment horizontal="centerContinuous"/>
    </xf>
    <xf numFmtId="0" fontId="7" fillId="5" borderId="7" xfId="0" applyFont="1" applyFill="1" applyBorder="1" applyAlignment="1">
      <alignment horizontal="centerContinuous"/>
    </xf>
    <xf numFmtId="0" fontId="7" fillId="5" borderId="4" xfId="0" applyFont="1" applyFill="1" applyBorder="1" applyAlignment="1">
      <alignment horizontal="centerContinuous"/>
    </xf>
    <xf numFmtId="0" fontId="7" fillId="5" borderId="5" xfId="0" applyFont="1" applyFill="1" applyBorder="1" applyAlignment="1">
      <alignment horizontal="centerContinuous"/>
    </xf>
    <xf numFmtId="0" fontId="7" fillId="2" borderId="10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Continuous"/>
    </xf>
    <xf numFmtId="0" fontId="7" fillId="4" borderId="9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wrapText="1"/>
    </xf>
  </cellXfs>
  <cellStyles count="13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olatube.com/residential/daylight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showGridLines="0" tabSelected="1" workbookViewId="0"/>
  </sheetViews>
  <sheetFormatPr baseColWidth="10" defaultRowHeight="23" x14ac:dyDescent="0"/>
  <cols>
    <col min="1" max="1" width="116.33203125" style="56" customWidth="1"/>
    <col min="2" max="16384" width="10.83203125" style="56"/>
  </cols>
  <sheetData>
    <row r="1" spans="1:1">
      <c r="A1" s="57" t="s">
        <v>147</v>
      </c>
    </row>
    <row r="2" spans="1:1">
      <c r="A2" s="57" t="s">
        <v>148</v>
      </c>
    </row>
    <row r="3" spans="1:1">
      <c r="A3" s="57"/>
    </row>
    <row r="4" spans="1:1" ht="46">
      <c r="A4" s="57" t="s">
        <v>149</v>
      </c>
    </row>
    <row r="6" spans="1:1" ht="115">
      <c r="A6" s="57" t="s">
        <v>146</v>
      </c>
    </row>
    <row r="8" spans="1:1">
      <c r="A8" s="55" t="s">
        <v>131</v>
      </c>
    </row>
    <row r="9" spans="1:1">
      <c r="A9" s="56" t="s">
        <v>133</v>
      </c>
    </row>
    <row r="10" spans="1:1">
      <c r="A10" s="56" t="s">
        <v>132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37"/>
  <sheetViews>
    <sheetView showGridLines="0" workbookViewId="0"/>
  </sheetViews>
  <sheetFormatPr baseColWidth="10" defaultColWidth="8.83203125" defaultRowHeight="14" x14ac:dyDescent="0"/>
  <cols>
    <col min="1" max="1" width="2.6640625" customWidth="1"/>
    <col min="2" max="2" width="25.6640625" customWidth="1"/>
    <col min="3" max="4" width="52.5" customWidth="1"/>
    <col min="5" max="5" width="46.6640625" customWidth="1"/>
  </cols>
  <sheetData>
    <row r="1" spans="1:5">
      <c r="A1" s="14"/>
      <c r="B1" s="14" t="s">
        <v>39</v>
      </c>
      <c r="C1" s="14"/>
      <c r="D1" s="14"/>
      <c r="E1" s="15"/>
    </row>
    <row r="2" spans="1:5">
      <c r="A2" s="16"/>
      <c r="B2" s="17" t="s">
        <v>39</v>
      </c>
      <c r="C2" s="12" t="s">
        <v>2</v>
      </c>
      <c r="D2" s="12" t="s">
        <v>54</v>
      </c>
      <c r="E2" s="12" t="s">
        <v>16</v>
      </c>
    </row>
    <row r="3" spans="1:5">
      <c r="A3" s="13" t="s">
        <v>0</v>
      </c>
      <c r="B3" s="18"/>
      <c r="C3" s="18"/>
      <c r="D3" s="18"/>
      <c r="E3" s="18"/>
    </row>
    <row r="4" spans="1:5" ht="56">
      <c r="A4" s="1"/>
      <c r="B4" s="8" t="s">
        <v>135</v>
      </c>
      <c r="C4" s="3" t="s">
        <v>137</v>
      </c>
      <c r="D4" s="3" t="s">
        <v>64</v>
      </c>
      <c r="E4" s="2" t="s">
        <v>141</v>
      </c>
    </row>
    <row r="5" spans="1:5" ht="56">
      <c r="A5" s="1"/>
      <c r="B5" s="8" t="s">
        <v>136</v>
      </c>
      <c r="C5" s="3" t="s">
        <v>138</v>
      </c>
      <c r="D5" s="3" t="s">
        <v>139</v>
      </c>
      <c r="E5" s="2" t="s">
        <v>140</v>
      </c>
    </row>
    <row r="6" spans="1:5">
      <c r="A6" s="1"/>
      <c r="B6" s="8" t="s">
        <v>17</v>
      </c>
      <c r="C6" s="3" t="s">
        <v>18</v>
      </c>
      <c r="D6" s="3" t="s">
        <v>60</v>
      </c>
      <c r="E6" s="2" t="s">
        <v>61</v>
      </c>
    </row>
    <row r="7" spans="1:5" ht="42">
      <c r="A7" s="1"/>
      <c r="B7" s="9" t="s">
        <v>11</v>
      </c>
      <c r="C7" s="3" t="s">
        <v>44</v>
      </c>
      <c r="D7" s="3" t="s">
        <v>57</v>
      </c>
      <c r="E7" s="2" t="s">
        <v>59</v>
      </c>
    </row>
    <row r="8" spans="1:5" ht="42">
      <c r="B8" s="49" t="s">
        <v>3</v>
      </c>
      <c r="C8" s="50" t="s">
        <v>19</v>
      </c>
      <c r="D8" s="50" t="s">
        <v>134</v>
      </c>
      <c r="E8" s="51"/>
    </row>
    <row r="9" spans="1:5">
      <c r="B9" s="43" t="s">
        <v>128</v>
      </c>
      <c r="C9" s="44" t="s">
        <v>38</v>
      </c>
      <c r="D9" s="44"/>
      <c r="E9" s="45"/>
    </row>
    <row r="10" spans="1:5" ht="42">
      <c r="B10" s="43" t="s">
        <v>121</v>
      </c>
      <c r="C10" s="6" t="s">
        <v>122</v>
      </c>
      <c r="D10" s="6"/>
      <c r="E10" s="4"/>
    </row>
    <row r="11" spans="1:5" ht="70">
      <c r="B11" s="9" t="s">
        <v>45</v>
      </c>
      <c r="C11" s="6" t="s">
        <v>46</v>
      </c>
      <c r="D11" s="6" t="s">
        <v>62</v>
      </c>
      <c r="E11" s="4" t="s">
        <v>63</v>
      </c>
    </row>
    <row r="12" spans="1:5" ht="28">
      <c r="B12" s="9" t="s">
        <v>15</v>
      </c>
      <c r="C12" s="6" t="s">
        <v>20</v>
      </c>
      <c r="D12" s="6" t="s">
        <v>142</v>
      </c>
      <c r="E12" s="4"/>
    </row>
    <row r="13" spans="1:5">
      <c r="B13" s="10" t="s">
        <v>21</v>
      </c>
      <c r="C13" s="7" t="s">
        <v>130</v>
      </c>
      <c r="D13" s="7"/>
      <c r="E13" s="5"/>
    </row>
    <row r="14" spans="1:5">
      <c r="A14" s="13" t="s">
        <v>1</v>
      </c>
      <c r="B14" s="18"/>
      <c r="C14" s="18"/>
      <c r="D14" s="18"/>
      <c r="E14" s="18"/>
    </row>
    <row r="15" spans="1:5" ht="28">
      <c r="B15" s="8" t="s">
        <v>22</v>
      </c>
      <c r="C15" s="3" t="s">
        <v>24</v>
      </c>
      <c r="D15" s="3" t="s">
        <v>67</v>
      </c>
      <c r="E15" s="2"/>
    </row>
    <row r="16" spans="1:5" ht="28">
      <c r="B16" s="8" t="s">
        <v>27</v>
      </c>
      <c r="C16" s="52" t="s">
        <v>28</v>
      </c>
      <c r="D16" s="52"/>
      <c r="E16" s="53"/>
    </row>
    <row r="17" spans="1:5" ht="70">
      <c r="B17" s="8" t="s">
        <v>6</v>
      </c>
      <c r="C17" s="3" t="s">
        <v>23</v>
      </c>
      <c r="D17" s="3" t="s">
        <v>55</v>
      </c>
      <c r="E17" s="3" t="s">
        <v>58</v>
      </c>
    </row>
    <row r="18" spans="1:5" ht="42">
      <c r="B18" s="8" t="s">
        <v>8</v>
      </c>
      <c r="C18" s="3" t="s">
        <v>25</v>
      </c>
      <c r="D18" s="54" t="s">
        <v>143</v>
      </c>
      <c r="E18" s="2"/>
    </row>
    <row r="19" spans="1:5">
      <c r="B19" s="8" t="s">
        <v>9</v>
      </c>
      <c r="C19" s="3" t="s">
        <v>26</v>
      </c>
      <c r="D19" s="54" t="s">
        <v>144</v>
      </c>
      <c r="E19" s="2"/>
    </row>
    <row r="20" spans="1:5">
      <c r="B20" s="8" t="s">
        <v>13</v>
      </c>
      <c r="C20" s="3" t="s">
        <v>29</v>
      </c>
      <c r="D20" s="54"/>
      <c r="E20" s="2"/>
    </row>
    <row r="21" spans="1:5">
      <c r="B21" s="8" t="s">
        <v>14</v>
      </c>
      <c r="C21" s="3" t="s">
        <v>30</v>
      </c>
      <c r="D21" s="54"/>
      <c r="E21" s="2"/>
    </row>
    <row r="22" spans="1:5" ht="42">
      <c r="B22" s="8" t="s">
        <v>10</v>
      </c>
      <c r="C22" s="3" t="s">
        <v>34</v>
      </c>
      <c r="D22" s="3" t="s">
        <v>66</v>
      </c>
      <c r="E22" s="11" t="s">
        <v>37</v>
      </c>
    </row>
    <row r="23" spans="1:5" ht="28">
      <c r="B23" s="8" t="s">
        <v>47</v>
      </c>
      <c r="C23" s="3" t="s">
        <v>48</v>
      </c>
      <c r="D23" s="3"/>
      <c r="E23" s="2"/>
    </row>
    <row r="24" spans="1:5">
      <c r="B24" s="8" t="s">
        <v>42</v>
      </c>
      <c r="C24" s="3" t="s">
        <v>31</v>
      </c>
      <c r="D24" s="3"/>
      <c r="E24" s="2"/>
    </row>
    <row r="25" spans="1:5">
      <c r="A25" s="13" t="s">
        <v>129</v>
      </c>
      <c r="B25" s="18"/>
      <c r="C25" s="18"/>
      <c r="D25" s="18"/>
      <c r="E25" s="18"/>
    </row>
    <row r="26" spans="1:5" ht="42">
      <c r="B26" s="8" t="s">
        <v>32</v>
      </c>
      <c r="C26" s="3" t="s">
        <v>145</v>
      </c>
      <c r="D26" s="3"/>
      <c r="E26" s="2"/>
    </row>
    <row r="27" spans="1:5">
      <c r="B27" s="8" t="s">
        <v>7</v>
      </c>
      <c r="C27" s="3" t="s">
        <v>33</v>
      </c>
      <c r="D27" s="3"/>
      <c r="E27" s="11"/>
    </row>
    <row r="28" spans="1:5">
      <c r="B28" s="8" t="s">
        <v>12</v>
      </c>
      <c r="C28" s="3" t="s">
        <v>124</v>
      </c>
      <c r="D28" s="3"/>
      <c r="E28" s="2"/>
    </row>
    <row r="29" spans="1:5" ht="28">
      <c r="B29" s="8" t="s">
        <v>123</v>
      </c>
      <c r="C29" s="3" t="s">
        <v>125</v>
      </c>
      <c r="D29" s="3"/>
      <c r="E29" s="2"/>
    </row>
    <row r="30" spans="1:5" ht="42">
      <c r="B30" s="9" t="s">
        <v>52</v>
      </c>
      <c r="C30" s="6" t="s">
        <v>51</v>
      </c>
      <c r="D30" s="6" t="s">
        <v>65</v>
      </c>
      <c r="E30" s="4"/>
    </row>
    <row r="31" spans="1:5">
      <c r="B31" s="9" t="s">
        <v>69</v>
      </c>
      <c r="C31" s="6" t="s">
        <v>70</v>
      </c>
      <c r="D31" s="6"/>
      <c r="E31" s="4"/>
    </row>
    <row r="32" spans="1:5" ht="28">
      <c r="B32" s="46" t="s">
        <v>126</v>
      </c>
      <c r="C32" s="47" t="s">
        <v>127</v>
      </c>
      <c r="D32" s="47"/>
      <c r="E32" s="48"/>
    </row>
    <row r="33" spans="1:5">
      <c r="A33" s="13" t="s">
        <v>4</v>
      </c>
      <c r="B33" s="18"/>
      <c r="C33" s="18"/>
      <c r="D33" s="18"/>
      <c r="E33" s="18"/>
    </row>
    <row r="34" spans="1:5" ht="28">
      <c r="B34" s="8" t="s">
        <v>5</v>
      </c>
      <c r="C34" s="3" t="s">
        <v>35</v>
      </c>
      <c r="D34" s="3"/>
      <c r="E34" s="2"/>
    </row>
    <row r="35" spans="1:5" ht="28">
      <c r="B35" s="8" t="s">
        <v>49</v>
      </c>
      <c r="C35" s="52" t="s">
        <v>50</v>
      </c>
      <c r="D35" s="52"/>
      <c r="E35" s="53"/>
    </row>
    <row r="36" spans="1:5" ht="28">
      <c r="B36" s="8" t="s">
        <v>43</v>
      </c>
      <c r="C36" s="52" t="s">
        <v>36</v>
      </c>
      <c r="D36" s="52"/>
      <c r="E36" s="53"/>
    </row>
    <row r="37" spans="1:5" ht="56">
      <c r="B37" s="19" t="s">
        <v>40</v>
      </c>
      <c r="C37" s="3" t="s">
        <v>41</v>
      </c>
      <c r="D37" s="3"/>
      <c r="E37" s="2"/>
    </row>
  </sheetData>
  <phoneticPr fontId="5" type="noConversion"/>
  <hyperlinks>
    <hyperlink ref="E22" r:id="rId1"/>
  </hyperlinks>
  <pageMargins left="0.25" right="0.25" top="0.75" bottom="0.75" header="0.3" footer="0.3"/>
  <pageSetup fitToHeight="1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showGridLines="0" workbookViewId="0"/>
  </sheetViews>
  <sheetFormatPr baseColWidth="10" defaultColWidth="8.83203125" defaultRowHeight="14" x14ac:dyDescent="0"/>
  <cols>
    <col min="1" max="1" width="2.6640625" customWidth="1"/>
    <col min="2" max="2" width="30" bestFit="1" customWidth="1"/>
    <col min="3" max="3" width="19.83203125" bestFit="1" customWidth="1"/>
    <col min="4" max="4" width="13.5" bestFit="1" customWidth="1"/>
    <col min="5" max="5" width="15.5" bestFit="1" customWidth="1"/>
  </cols>
  <sheetData>
    <row r="1" spans="1:18">
      <c r="C1" s="21"/>
      <c r="D1" s="21" t="s">
        <v>56</v>
      </c>
      <c r="E1" s="21"/>
      <c r="F1" s="22"/>
      <c r="G1" s="23"/>
      <c r="H1" s="22"/>
      <c r="I1" s="22"/>
      <c r="J1" s="24" t="s">
        <v>76</v>
      </c>
      <c r="K1" s="25"/>
      <c r="L1" s="25"/>
      <c r="M1" s="26"/>
      <c r="N1" s="26"/>
      <c r="O1" s="26"/>
      <c r="P1" s="27" t="s">
        <v>77</v>
      </c>
      <c r="Q1" s="27"/>
      <c r="R1" s="28"/>
    </row>
    <row r="2" spans="1:18">
      <c r="C2" s="29" t="s">
        <v>117</v>
      </c>
      <c r="D2" s="29" t="s">
        <v>78</v>
      </c>
      <c r="E2" s="30" t="s">
        <v>79</v>
      </c>
      <c r="F2" s="29" t="s">
        <v>80</v>
      </c>
      <c r="G2" s="31" t="s">
        <v>81</v>
      </c>
      <c r="H2" s="31" t="s">
        <v>82</v>
      </c>
      <c r="I2" s="31" t="s">
        <v>83</v>
      </c>
      <c r="J2" s="32" t="s">
        <v>84</v>
      </c>
      <c r="K2" s="32" t="s">
        <v>85</v>
      </c>
      <c r="L2" s="32" t="s">
        <v>80</v>
      </c>
      <c r="M2" s="32" t="s">
        <v>81</v>
      </c>
      <c r="N2" s="32" t="s">
        <v>82</v>
      </c>
      <c r="O2" s="32" t="s">
        <v>86</v>
      </c>
      <c r="P2" s="33" t="s">
        <v>82</v>
      </c>
      <c r="Q2" s="33" t="s">
        <v>86</v>
      </c>
      <c r="R2" s="33" t="s">
        <v>87</v>
      </c>
    </row>
    <row r="3" spans="1:18">
      <c r="A3" s="1" t="s">
        <v>88</v>
      </c>
    </row>
    <row r="4" spans="1:18">
      <c r="B4" t="s">
        <v>74</v>
      </c>
      <c r="C4" s="37">
        <v>2</v>
      </c>
      <c r="D4" s="42">
        <v>1500</v>
      </c>
    </row>
    <row r="5" spans="1:18">
      <c r="B5" t="s">
        <v>93</v>
      </c>
      <c r="C5" s="37"/>
    </row>
    <row r="6" spans="1:18">
      <c r="B6" t="s">
        <v>94</v>
      </c>
      <c r="C6" s="37"/>
    </row>
    <row r="8" spans="1:18">
      <c r="A8" s="1" t="s">
        <v>89</v>
      </c>
    </row>
    <row r="9" spans="1:18">
      <c r="B9" t="s">
        <v>71</v>
      </c>
    </row>
    <row r="10" spans="1:18">
      <c r="B10" t="s">
        <v>72</v>
      </c>
    </row>
    <row r="11" spans="1:18">
      <c r="B11" t="s">
        <v>73</v>
      </c>
    </row>
    <row r="12" spans="1:18">
      <c r="B12" t="s">
        <v>92</v>
      </c>
    </row>
    <row r="14" spans="1:18">
      <c r="A14" s="1" t="s">
        <v>90</v>
      </c>
    </row>
    <row r="15" spans="1:18">
      <c r="B15" t="s">
        <v>71</v>
      </c>
    </row>
    <row r="17" spans="1:14">
      <c r="A17" s="1" t="s">
        <v>91</v>
      </c>
    </row>
    <row r="18" spans="1:14">
      <c r="B18" t="s">
        <v>71</v>
      </c>
    </row>
    <row r="19" spans="1:14">
      <c r="B19" t="s">
        <v>68</v>
      </c>
    </row>
    <row r="20" spans="1:14">
      <c r="B20" t="s">
        <v>95</v>
      </c>
    </row>
    <row r="22" spans="1:14">
      <c r="A22" t="s">
        <v>96</v>
      </c>
    </row>
    <row r="23" spans="1:14">
      <c r="B23" t="s">
        <v>97</v>
      </c>
    </row>
    <row r="24" spans="1:14">
      <c r="B24" t="s">
        <v>98</v>
      </c>
    </row>
    <row r="27" spans="1:14">
      <c r="C27" s="21" t="s">
        <v>102</v>
      </c>
      <c r="D27" s="21"/>
      <c r="E27" s="21"/>
      <c r="F27" s="21"/>
      <c r="G27" s="21"/>
      <c r="H27" s="21"/>
      <c r="I27" s="21"/>
      <c r="J27" s="21"/>
      <c r="K27" s="24" t="s">
        <v>103</v>
      </c>
      <c r="L27" s="25"/>
      <c r="M27" s="25"/>
      <c r="N27" s="26"/>
    </row>
    <row r="28" spans="1:14">
      <c r="A28" s="1" t="s">
        <v>71</v>
      </c>
      <c r="C28" s="34" t="s">
        <v>104</v>
      </c>
      <c r="D28" s="35" t="s">
        <v>105</v>
      </c>
      <c r="E28" s="35" t="s">
        <v>106</v>
      </c>
      <c r="F28" s="35" t="s">
        <v>53</v>
      </c>
      <c r="G28" s="35" t="s">
        <v>107</v>
      </c>
      <c r="H28" s="35" t="s">
        <v>108</v>
      </c>
      <c r="I28" s="35" t="s">
        <v>109</v>
      </c>
      <c r="J28" s="35" t="s">
        <v>110</v>
      </c>
      <c r="K28" s="36" t="s">
        <v>111</v>
      </c>
      <c r="L28" s="36" t="s">
        <v>112</v>
      </c>
      <c r="M28" s="36" t="s">
        <v>113</v>
      </c>
      <c r="N28" s="36" t="s">
        <v>114</v>
      </c>
    </row>
    <row r="29" spans="1:14">
      <c r="B29" t="s">
        <v>99</v>
      </c>
      <c r="C29" s="37">
        <v>4</v>
      </c>
      <c r="D29" s="37" t="s">
        <v>115</v>
      </c>
      <c r="E29" s="37" t="s">
        <v>116</v>
      </c>
      <c r="F29" s="37">
        <v>8</v>
      </c>
      <c r="G29" s="37">
        <v>1</v>
      </c>
      <c r="H29" s="38">
        <f>G29*365</f>
        <v>365</v>
      </c>
      <c r="I29" s="38">
        <f>C29*F29*G29*30.4/1000</f>
        <v>0.9728</v>
      </c>
      <c r="J29" s="38">
        <f>C29*F29*G29*365/1000</f>
        <v>11.68</v>
      </c>
      <c r="K29" s="39">
        <f>IFERROR(C29*(F29/1000)*$D$23,"NA")</f>
        <v>0</v>
      </c>
      <c r="L29" s="39">
        <f t="shared" ref="L29" si="0">IFERROR(K29*G29,"NA")</f>
        <v>0</v>
      </c>
      <c r="M29" s="40">
        <f>IFERROR(L29*30.4,"NA")</f>
        <v>0</v>
      </c>
      <c r="N29" s="41">
        <f>IFERROR(L29*365,"NA")</f>
        <v>0</v>
      </c>
    </row>
    <row r="30" spans="1:14">
      <c r="B30" t="s">
        <v>100</v>
      </c>
    </row>
    <row r="31" spans="1:14">
      <c r="B31" t="s">
        <v>89</v>
      </c>
    </row>
    <row r="32" spans="1:14">
      <c r="B32" t="s">
        <v>90</v>
      </c>
    </row>
    <row r="33" spans="1:3">
      <c r="B33" t="s">
        <v>101</v>
      </c>
    </row>
    <row r="36" spans="1:3">
      <c r="A36" t="s">
        <v>118</v>
      </c>
    </row>
    <row r="37" spans="1:3">
      <c r="B37" t="s">
        <v>119</v>
      </c>
      <c r="C37" s="20">
        <v>10</v>
      </c>
    </row>
    <row r="38" spans="1:3">
      <c r="B38" t="s">
        <v>75</v>
      </c>
      <c r="C38" s="20">
        <v>12</v>
      </c>
    </row>
    <row r="39" spans="1:3">
      <c r="B39" t="s">
        <v>120</v>
      </c>
    </row>
  </sheetData>
  <conditionalFormatting sqref="N2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Sustainability Items</vt:lpstr>
      <vt:lpstr>kWh Calcs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Schulhof</dc:creator>
  <cp:lastModifiedBy>Alicia Molloy</cp:lastModifiedBy>
  <cp:lastPrinted>2015-05-01T10:49:09Z</cp:lastPrinted>
  <dcterms:created xsi:type="dcterms:W3CDTF">2015-03-19T16:41:57Z</dcterms:created>
  <dcterms:modified xsi:type="dcterms:W3CDTF">2015-07-24T19:41:57Z</dcterms:modified>
</cp:coreProperties>
</file>